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IEPIRKUMI\2022. gads\20.Sniega tīrīšana no pagalmiem\"/>
    </mc:Choice>
  </mc:AlternateContent>
  <xr:revisionPtr revIDLastSave="0" documentId="13_ncr:1_{D5C477E0-A95D-4D02-8A14-9F8A2F0A4DB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7" i="1" l="1"/>
  <c r="N25" i="1"/>
  <c r="N21" i="1"/>
  <c r="N16" i="1"/>
  <c r="N13" i="1"/>
  <c r="N10" i="1"/>
  <c r="N5" i="1"/>
  <c r="N27" i="1" l="1"/>
  <c r="O16" i="1" s="1"/>
  <c r="P16" i="1" s="1"/>
  <c r="O5" i="1" l="1"/>
  <c r="P5" i="1" s="1"/>
  <c r="O25" i="1"/>
  <c r="P25" i="1" s="1"/>
  <c r="O21" i="1"/>
  <c r="P21" i="1" s="1"/>
  <c r="O13" i="1"/>
  <c r="P13" i="1" s="1"/>
  <c r="O10" i="1"/>
  <c r="P10" i="1" s="1"/>
  <c r="P27" i="1" l="1"/>
</calcChain>
</file>

<file path=xl/sharedStrings.xml><?xml version="1.0" encoding="utf-8"?>
<sst xmlns="http://schemas.openxmlformats.org/spreadsheetml/2006/main" count="53" uniqueCount="53">
  <si>
    <t>Maršrutu Nr.</t>
  </si>
  <si>
    <t>Shēmas</t>
  </si>
  <si>
    <t>Adreses</t>
  </si>
  <si>
    <t>Platība (ha)</t>
  </si>
  <si>
    <t>Tehnikas izmantošanas % pret visu apkopjamo platību</t>
  </si>
  <si>
    <t>1.1.</t>
  </si>
  <si>
    <t>Ausmas iela - 1; 3; 17; 19; 21; 25</t>
  </si>
  <si>
    <t>1.2.</t>
  </si>
  <si>
    <t>Liepu iela - 4a; 4b; 6a; 6b; 8a; 10a</t>
  </si>
  <si>
    <t>1.3.</t>
  </si>
  <si>
    <t>Meža prospekts - 29+atkr.lauk.; 43; 45</t>
  </si>
  <si>
    <t>1.4.</t>
  </si>
  <si>
    <t>Dainu iela - 5; 6; 6M</t>
  </si>
  <si>
    <t>1.5.</t>
  </si>
  <si>
    <t>Zaļā iela - 88</t>
  </si>
  <si>
    <t>2.1.</t>
  </si>
  <si>
    <t>Krasta iela - 8; 9; 11; 13+Skolas 26</t>
  </si>
  <si>
    <t>2.2.</t>
  </si>
  <si>
    <t>Meža prospekts - 2; 4; 6; 13+atkr.lauk.</t>
  </si>
  <si>
    <t>2.3.</t>
  </si>
  <si>
    <t>Skolas iela - 5; 10; 16; 24</t>
  </si>
  <si>
    <t>3.1.</t>
  </si>
  <si>
    <t>Atmodas iela - 1</t>
  </si>
  <si>
    <t>3.2.</t>
  </si>
  <si>
    <t>Krasta iela - 2; 4; 5</t>
  </si>
  <si>
    <t>3.3.</t>
  </si>
  <si>
    <t>Zaļā iela - 28; 33; 34; 36; 44; 52</t>
  </si>
  <si>
    <t>4.1.</t>
  </si>
  <si>
    <t>Kr.Barona - 8; 12+Čakstes 15</t>
  </si>
  <si>
    <t>4.2.</t>
  </si>
  <si>
    <t>Čakstes iela - 23</t>
  </si>
  <si>
    <t>4.3.</t>
  </si>
  <si>
    <t>Upes iela - 18</t>
  </si>
  <si>
    <t>4.4.</t>
  </si>
  <si>
    <t>Zaļā iela - 1; 3; 5; 7; 13; 21</t>
  </si>
  <si>
    <t>4.5.</t>
  </si>
  <si>
    <t>Pumpura iela - 1</t>
  </si>
  <si>
    <t>5.1.</t>
  </si>
  <si>
    <t>Uzvaras iela - 8; 8a; 10; 10a+Muldavas 1</t>
  </si>
  <si>
    <t>5.2.</t>
  </si>
  <si>
    <t>Muldavas iela - 2; 4; 6; 9; 11; 18+Francmaņa 10; Stacijas 3</t>
  </si>
  <si>
    <t>5.3.</t>
  </si>
  <si>
    <t>Francmaņa - 4; 8</t>
  </si>
  <si>
    <t>5.4.</t>
  </si>
  <si>
    <t>Valdemāra iela - 3; 5; 9; 11</t>
  </si>
  <si>
    <t>6.1.</t>
  </si>
  <si>
    <t>Brīvības iela - 37; 64</t>
  </si>
  <si>
    <t>6.2.</t>
  </si>
  <si>
    <t>Bērzes iela - 7; 9; 10; 11; 14; 15; 16; 20; 22; 24; 28; 32</t>
  </si>
  <si>
    <t>Kopā:</t>
  </si>
  <si>
    <t>Pieņemot, ka  ar divām tehnikas vienībām pilnu apjomu var izdarīt 2 dienās pa 8h katru dienu strādājot</t>
  </si>
  <si>
    <t>Tehnikas provizoriskās izmaksas, ja __ euro/h</t>
  </si>
  <si>
    <t>Sniegu tīrīšanas maršruti traktoriem 2022/2023.g.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</si>
</sst>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 Black"/>
      <family val="2"/>
      <charset val="186"/>
    </font>
    <font>
      <b/>
      <sz val="14"/>
      <color theme="1"/>
      <name val="Arial Black"/>
      <family val="2"/>
      <charset val="186"/>
    </font>
    <font>
      <b/>
      <sz val="12"/>
      <color theme="1"/>
      <name val="Arial"/>
      <family val="2"/>
      <charset val="186"/>
    </font>
    <font>
      <sz val="20"/>
      <color theme="1"/>
      <name val="Arial Black"/>
      <family val="2"/>
      <charset val="186"/>
    </font>
    <font>
      <sz val="12"/>
      <color theme="1"/>
      <name val="Arial Black"/>
      <family val="2"/>
      <charset val="186"/>
    </font>
    <font>
      <sz val="12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2" fontId="6" fillId="2" borderId="12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right" vertical="center"/>
    </xf>
    <xf numFmtId="0" fontId="6" fillId="2" borderId="1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6" fillId="0" borderId="21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right" vertical="center"/>
    </xf>
    <xf numFmtId="0" fontId="6" fillId="3" borderId="21" xfId="0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0" fontId="6" fillId="3" borderId="4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10" fontId="6" fillId="3" borderId="10" xfId="0" applyNumberFormat="1" applyFont="1" applyFill="1" applyBorder="1" applyAlignment="1">
      <alignment horizontal="center" vertical="center"/>
    </xf>
    <xf numFmtId="10" fontId="6" fillId="3" borderId="19" xfId="0" applyNumberFormat="1" applyFont="1" applyFill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10" fontId="6" fillId="2" borderId="10" xfId="0" applyNumberFormat="1" applyFont="1" applyFill="1" applyBorder="1" applyAlignment="1">
      <alignment horizontal="center" vertical="center"/>
    </xf>
    <xf numFmtId="10" fontId="6" fillId="2" borderId="14" xfId="0" applyNumberFormat="1" applyFont="1" applyFill="1" applyBorder="1" applyAlignment="1">
      <alignment horizontal="center" vertical="center"/>
    </xf>
    <xf numFmtId="10" fontId="6" fillId="2" borderId="19" xfId="0" applyNumberFormat="1" applyFont="1" applyFill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0" fontId="6" fillId="0" borderId="10" xfId="0" applyNumberFormat="1" applyFont="1" applyBorder="1" applyAlignment="1">
      <alignment horizontal="center" vertical="center"/>
    </xf>
    <xf numFmtId="10" fontId="6" fillId="0" borderId="14" xfId="0" applyNumberFormat="1" applyFont="1" applyBorder="1" applyAlignment="1">
      <alignment horizontal="center" vertical="center"/>
    </xf>
    <xf numFmtId="10" fontId="6" fillId="0" borderId="1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workbookViewId="0">
      <selection activeCell="U8" sqref="U8"/>
    </sheetView>
  </sheetViews>
  <sheetFormatPr defaultRowHeight="15" x14ac:dyDescent="0.25"/>
  <cols>
    <col min="1" max="1" width="5.28515625" customWidth="1"/>
    <col min="2" max="2" width="4.140625" customWidth="1"/>
    <col min="3" max="3" width="4.5703125" customWidth="1"/>
    <col min="4" max="4" width="9.5703125" customWidth="1"/>
    <col min="14" max="14" width="8.28515625" customWidth="1"/>
    <col min="15" max="15" width="16.42578125" customWidth="1"/>
    <col min="16" max="16" width="18.140625" customWidth="1"/>
  </cols>
  <sheetData>
    <row r="1" spans="1:16" ht="27.75" thickBot="1" x14ac:dyDescent="0.55000000000000004">
      <c r="A1" s="80" t="s">
        <v>52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2"/>
    </row>
    <row r="2" spans="1:16" ht="23.25" customHeight="1" x14ac:dyDescent="0.25">
      <c r="A2" s="86" t="s">
        <v>50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8"/>
    </row>
    <row r="3" spans="1:16" ht="19.5" customHeight="1" thickBot="1" x14ac:dyDescent="0.3">
      <c r="A3" s="89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1"/>
    </row>
    <row r="4" spans="1:16" ht="79.5" thickBot="1" x14ac:dyDescent="0.3">
      <c r="A4" s="83" t="s">
        <v>0</v>
      </c>
      <c r="B4" s="84"/>
      <c r="C4" s="84"/>
      <c r="D4" s="1" t="s">
        <v>1</v>
      </c>
      <c r="E4" s="83" t="s">
        <v>2</v>
      </c>
      <c r="F4" s="84"/>
      <c r="G4" s="84"/>
      <c r="H4" s="84"/>
      <c r="I4" s="84"/>
      <c r="J4" s="84"/>
      <c r="K4" s="84"/>
      <c r="L4" s="85"/>
      <c r="M4" s="83" t="s">
        <v>3</v>
      </c>
      <c r="N4" s="85"/>
      <c r="O4" s="2" t="s">
        <v>4</v>
      </c>
      <c r="P4" s="2" t="s">
        <v>51</v>
      </c>
    </row>
    <row r="5" spans="1:16" ht="20.25" thickBot="1" x14ac:dyDescent="0.3">
      <c r="A5" s="44">
        <v>1</v>
      </c>
      <c r="B5" s="45"/>
      <c r="C5" s="45"/>
      <c r="D5" s="3" t="s">
        <v>5</v>
      </c>
      <c r="E5" s="53" t="s">
        <v>6</v>
      </c>
      <c r="F5" s="54"/>
      <c r="G5" s="54"/>
      <c r="H5" s="54"/>
      <c r="I5" s="54"/>
      <c r="J5" s="54"/>
      <c r="K5" s="54"/>
      <c r="L5" s="54"/>
      <c r="M5" s="4">
        <v>0.35</v>
      </c>
      <c r="N5" s="55">
        <f>M5+M6+M7+M8+M9</f>
        <v>1.08</v>
      </c>
      <c r="O5" s="58">
        <f>N5/N27</f>
        <v>0.26213592233009708</v>
      </c>
      <c r="P5" s="40">
        <f>L3*O5</f>
        <v>0</v>
      </c>
    </row>
    <row r="6" spans="1:16" ht="20.25" thickBot="1" x14ac:dyDescent="0.3">
      <c r="A6" s="47"/>
      <c r="B6" s="48"/>
      <c r="C6" s="48"/>
      <c r="D6" s="3" t="s">
        <v>7</v>
      </c>
      <c r="E6" s="53" t="s">
        <v>8</v>
      </c>
      <c r="F6" s="54"/>
      <c r="G6" s="54"/>
      <c r="H6" s="54"/>
      <c r="I6" s="54"/>
      <c r="J6" s="54"/>
      <c r="K6" s="54"/>
      <c r="L6" s="54"/>
      <c r="M6" s="5">
        <v>0.35</v>
      </c>
      <c r="N6" s="56"/>
      <c r="O6" s="59"/>
      <c r="P6" s="61"/>
    </row>
    <row r="7" spans="1:16" ht="20.25" thickBot="1" x14ac:dyDescent="0.3">
      <c r="A7" s="47"/>
      <c r="B7" s="48"/>
      <c r="C7" s="48"/>
      <c r="D7" s="3" t="s">
        <v>9</v>
      </c>
      <c r="E7" s="53" t="s">
        <v>10</v>
      </c>
      <c r="F7" s="54"/>
      <c r="G7" s="54"/>
      <c r="H7" s="54"/>
      <c r="I7" s="54"/>
      <c r="J7" s="54"/>
      <c r="K7" s="54"/>
      <c r="L7" s="54"/>
      <c r="M7" s="6">
        <v>0.23</v>
      </c>
      <c r="N7" s="56"/>
      <c r="O7" s="59"/>
      <c r="P7" s="61"/>
    </row>
    <row r="8" spans="1:16" ht="20.25" thickBot="1" x14ac:dyDescent="0.3">
      <c r="A8" s="47"/>
      <c r="B8" s="48"/>
      <c r="C8" s="48"/>
      <c r="D8" s="3" t="s">
        <v>11</v>
      </c>
      <c r="E8" s="53" t="s">
        <v>12</v>
      </c>
      <c r="F8" s="54"/>
      <c r="G8" s="54"/>
      <c r="H8" s="54"/>
      <c r="I8" s="54"/>
      <c r="J8" s="54"/>
      <c r="K8" s="54"/>
      <c r="L8" s="54"/>
      <c r="M8" s="5">
        <v>0.1</v>
      </c>
      <c r="N8" s="56"/>
      <c r="O8" s="59"/>
      <c r="P8" s="61"/>
    </row>
    <row r="9" spans="1:16" ht="20.25" thickBot="1" x14ac:dyDescent="0.3">
      <c r="A9" s="50"/>
      <c r="B9" s="51"/>
      <c r="C9" s="51"/>
      <c r="D9" s="7" t="s">
        <v>13</v>
      </c>
      <c r="E9" s="53" t="s">
        <v>14</v>
      </c>
      <c r="F9" s="54"/>
      <c r="G9" s="54"/>
      <c r="H9" s="54"/>
      <c r="I9" s="54"/>
      <c r="J9" s="54"/>
      <c r="K9" s="54"/>
      <c r="L9" s="54"/>
      <c r="M9" s="8">
        <v>0.05</v>
      </c>
      <c r="N9" s="57"/>
      <c r="O9" s="60"/>
      <c r="P9" s="41"/>
    </row>
    <row r="10" spans="1:16" ht="20.25" thickBot="1" x14ac:dyDescent="0.3">
      <c r="A10" s="62">
        <v>2</v>
      </c>
      <c r="B10" s="63"/>
      <c r="C10" s="76"/>
      <c r="D10" s="9" t="s">
        <v>15</v>
      </c>
      <c r="E10" s="78" t="s">
        <v>16</v>
      </c>
      <c r="F10" s="79"/>
      <c r="G10" s="79"/>
      <c r="H10" s="79"/>
      <c r="I10" s="79"/>
      <c r="J10" s="79"/>
      <c r="K10" s="79"/>
      <c r="L10" s="79"/>
      <c r="M10" s="10">
        <v>0.26</v>
      </c>
      <c r="N10" s="70">
        <f>M10+M11+M12</f>
        <v>0.79</v>
      </c>
      <c r="O10" s="73">
        <f>N10/N27</f>
        <v>0.19174757281553398</v>
      </c>
      <c r="P10" s="40">
        <f>L3*O10</f>
        <v>0</v>
      </c>
    </row>
    <row r="11" spans="1:16" ht="20.25" thickBot="1" x14ac:dyDescent="0.3">
      <c r="A11" s="64"/>
      <c r="B11" s="65"/>
      <c r="C11" s="77"/>
      <c r="D11" s="9" t="s">
        <v>17</v>
      </c>
      <c r="E11" s="68" t="s">
        <v>18</v>
      </c>
      <c r="F11" s="69"/>
      <c r="G11" s="69"/>
      <c r="H11" s="69"/>
      <c r="I11" s="69"/>
      <c r="J11" s="69"/>
      <c r="K11" s="69"/>
      <c r="L11" s="69"/>
      <c r="M11" s="11">
        <v>0.35</v>
      </c>
      <c r="N11" s="71"/>
      <c r="O11" s="74"/>
      <c r="P11" s="61"/>
    </row>
    <row r="12" spans="1:16" ht="20.25" thickBot="1" x14ac:dyDescent="0.3">
      <c r="A12" s="64"/>
      <c r="B12" s="65"/>
      <c r="C12" s="77"/>
      <c r="D12" s="9" t="s">
        <v>19</v>
      </c>
      <c r="E12" s="68" t="s">
        <v>20</v>
      </c>
      <c r="F12" s="69"/>
      <c r="G12" s="69"/>
      <c r="H12" s="69"/>
      <c r="I12" s="69"/>
      <c r="J12" s="69"/>
      <c r="K12" s="69"/>
      <c r="L12" s="69"/>
      <c r="M12" s="11">
        <v>0.18</v>
      </c>
      <c r="N12" s="72"/>
      <c r="O12" s="74"/>
      <c r="P12" s="41"/>
    </row>
    <row r="13" spans="1:16" ht="20.25" thickBot="1" x14ac:dyDescent="0.3">
      <c r="A13" s="44">
        <v>3</v>
      </c>
      <c r="B13" s="45"/>
      <c r="C13" s="46"/>
      <c r="D13" s="3" t="s">
        <v>21</v>
      </c>
      <c r="E13" s="53" t="s">
        <v>22</v>
      </c>
      <c r="F13" s="54"/>
      <c r="G13" s="54"/>
      <c r="H13" s="54"/>
      <c r="I13" s="54"/>
      <c r="J13" s="54"/>
      <c r="K13" s="54"/>
      <c r="L13" s="54"/>
      <c r="M13" s="12">
        <v>0.05</v>
      </c>
      <c r="N13" s="55">
        <f>M13+M14+M15</f>
        <v>0.48000000000000004</v>
      </c>
      <c r="O13" s="58">
        <f>N13/N27</f>
        <v>0.11650485436893204</v>
      </c>
      <c r="P13" s="40">
        <f>O13*L3</f>
        <v>0</v>
      </c>
    </row>
    <row r="14" spans="1:16" ht="20.25" thickBot="1" x14ac:dyDescent="0.3">
      <c r="A14" s="47"/>
      <c r="B14" s="48"/>
      <c r="C14" s="49"/>
      <c r="D14" s="3" t="s">
        <v>23</v>
      </c>
      <c r="E14" s="53" t="s">
        <v>24</v>
      </c>
      <c r="F14" s="54"/>
      <c r="G14" s="54"/>
      <c r="H14" s="54"/>
      <c r="I14" s="54"/>
      <c r="J14" s="54"/>
      <c r="K14" s="54"/>
      <c r="L14" s="54"/>
      <c r="M14" s="12">
        <v>0.1</v>
      </c>
      <c r="N14" s="56"/>
      <c r="O14" s="59"/>
      <c r="P14" s="61"/>
    </row>
    <row r="15" spans="1:16" ht="20.25" thickBot="1" x14ac:dyDescent="0.3">
      <c r="A15" s="47"/>
      <c r="B15" s="48"/>
      <c r="C15" s="49"/>
      <c r="D15" s="3" t="s">
        <v>25</v>
      </c>
      <c r="E15" s="53" t="s">
        <v>26</v>
      </c>
      <c r="F15" s="54"/>
      <c r="G15" s="54"/>
      <c r="H15" s="54"/>
      <c r="I15" s="54"/>
      <c r="J15" s="54"/>
      <c r="K15" s="54"/>
      <c r="L15" s="54"/>
      <c r="M15" s="13">
        <v>0.33</v>
      </c>
      <c r="N15" s="57"/>
      <c r="O15" s="59"/>
      <c r="P15" s="41"/>
    </row>
    <row r="16" spans="1:16" ht="20.25" thickBot="1" x14ac:dyDescent="0.3">
      <c r="A16" s="62">
        <v>4</v>
      </c>
      <c r="B16" s="63"/>
      <c r="C16" s="63"/>
      <c r="D16" s="9" t="s">
        <v>27</v>
      </c>
      <c r="E16" s="68" t="s">
        <v>28</v>
      </c>
      <c r="F16" s="69"/>
      <c r="G16" s="69"/>
      <c r="H16" s="69"/>
      <c r="I16" s="69"/>
      <c r="J16" s="69"/>
      <c r="K16" s="69"/>
      <c r="L16" s="69"/>
      <c r="M16" s="10">
        <v>0.17</v>
      </c>
      <c r="N16" s="70">
        <f>M16+M17+M18+M19+M20</f>
        <v>0.5</v>
      </c>
      <c r="O16" s="73">
        <f>N16/N27</f>
        <v>0.12135922330097088</v>
      </c>
      <c r="P16" s="40">
        <f>O16*L3</f>
        <v>0</v>
      </c>
    </row>
    <row r="17" spans="1:16" ht="20.25" thickBot="1" x14ac:dyDescent="0.3">
      <c r="A17" s="64"/>
      <c r="B17" s="65"/>
      <c r="C17" s="65"/>
      <c r="D17" s="9" t="s">
        <v>29</v>
      </c>
      <c r="E17" s="68" t="s">
        <v>30</v>
      </c>
      <c r="F17" s="69"/>
      <c r="G17" s="69"/>
      <c r="H17" s="69"/>
      <c r="I17" s="69"/>
      <c r="J17" s="69"/>
      <c r="K17" s="69"/>
      <c r="L17" s="69"/>
      <c r="M17" s="11">
        <v>0.16</v>
      </c>
      <c r="N17" s="71"/>
      <c r="O17" s="74"/>
      <c r="P17" s="61"/>
    </row>
    <row r="18" spans="1:16" ht="20.25" thickBot="1" x14ac:dyDescent="0.3">
      <c r="A18" s="64"/>
      <c r="B18" s="65"/>
      <c r="C18" s="65"/>
      <c r="D18" s="9" t="s">
        <v>31</v>
      </c>
      <c r="E18" s="68" t="s">
        <v>32</v>
      </c>
      <c r="F18" s="69"/>
      <c r="G18" s="69"/>
      <c r="H18" s="69"/>
      <c r="I18" s="69"/>
      <c r="J18" s="69"/>
      <c r="K18" s="69"/>
      <c r="L18" s="69"/>
      <c r="M18" s="11">
        <v>0.04</v>
      </c>
      <c r="N18" s="71"/>
      <c r="O18" s="74"/>
      <c r="P18" s="61"/>
    </row>
    <row r="19" spans="1:16" ht="20.25" thickBot="1" x14ac:dyDescent="0.3">
      <c r="A19" s="64"/>
      <c r="B19" s="65"/>
      <c r="C19" s="65"/>
      <c r="D19" s="9" t="s">
        <v>33</v>
      </c>
      <c r="E19" s="68" t="s">
        <v>34</v>
      </c>
      <c r="F19" s="69"/>
      <c r="G19" s="69"/>
      <c r="H19" s="69"/>
      <c r="I19" s="69"/>
      <c r="J19" s="69"/>
      <c r="K19" s="69"/>
      <c r="L19" s="69"/>
      <c r="M19" s="11">
        <v>7.0000000000000007E-2</v>
      </c>
      <c r="N19" s="71"/>
      <c r="O19" s="74"/>
      <c r="P19" s="61"/>
    </row>
    <row r="20" spans="1:16" ht="20.25" thickBot="1" x14ac:dyDescent="0.3">
      <c r="A20" s="66"/>
      <c r="B20" s="67"/>
      <c r="C20" s="67"/>
      <c r="D20" s="14" t="s">
        <v>35</v>
      </c>
      <c r="E20" s="68" t="s">
        <v>36</v>
      </c>
      <c r="F20" s="69"/>
      <c r="G20" s="69"/>
      <c r="H20" s="69"/>
      <c r="I20" s="69"/>
      <c r="J20" s="69"/>
      <c r="K20" s="69"/>
      <c r="L20" s="69"/>
      <c r="M20" s="15">
        <v>0.06</v>
      </c>
      <c r="N20" s="72"/>
      <c r="O20" s="75"/>
      <c r="P20" s="41"/>
    </row>
    <row r="21" spans="1:16" ht="20.25" thickBot="1" x14ac:dyDescent="0.3">
      <c r="A21" s="44">
        <v>5</v>
      </c>
      <c r="B21" s="45"/>
      <c r="C21" s="46"/>
      <c r="D21" s="3" t="s">
        <v>37</v>
      </c>
      <c r="E21" s="53" t="s">
        <v>38</v>
      </c>
      <c r="F21" s="54"/>
      <c r="G21" s="54"/>
      <c r="H21" s="54"/>
      <c r="I21" s="54"/>
      <c r="J21" s="54"/>
      <c r="K21" s="54"/>
      <c r="L21" s="54"/>
      <c r="M21" s="16">
        <v>0.1</v>
      </c>
      <c r="N21" s="55">
        <f>M21+M22+M23+M24</f>
        <v>0.59000000000000008</v>
      </c>
      <c r="O21" s="58">
        <f>N21/N27</f>
        <v>0.14320388349514565</v>
      </c>
      <c r="P21" s="40">
        <f>O21*L3</f>
        <v>0</v>
      </c>
    </row>
    <row r="22" spans="1:16" ht="20.25" thickBot="1" x14ac:dyDescent="0.3">
      <c r="A22" s="47"/>
      <c r="B22" s="48"/>
      <c r="C22" s="49"/>
      <c r="D22" s="3" t="s">
        <v>39</v>
      </c>
      <c r="E22" s="53" t="s">
        <v>40</v>
      </c>
      <c r="F22" s="54"/>
      <c r="G22" s="54"/>
      <c r="H22" s="54"/>
      <c r="I22" s="54"/>
      <c r="J22" s="54"/>
      <c r="K22" s="54"/>
      <c r="L22" s="54"/>
      <c r="M22" s="12">
        <v>0.31</v>
      </c>
      <c r="N22" s="56"/>
      <c r="O22" s="59"/>
      <c r="P22" s="61"/>
    </row>
    <row r="23" spans="1:16" ht="20.25" thickBot="1" x14ac:dyDescent="0.3">
      <c r="A23" s="47"/>
      <c r="B23" s="48"/>
      <c r="C23" s="49"/>
      <c r="D23" s="3" t="s">
        <v>41</v>
      </c>
      <c r="E23" s="53" t="s">
        <v>42</v>
      </c>
      <c r="F23" s="54"/>
      <c r="G23" s="54"/>
      <c r="H23" s="54"/>
      <c r="I23" s="54"/>
      <c r="J23" s="54"/>
      <c r="K23" s="54"/>
      <c r="L23" s="54"/>
      <c r="M23" s="12">
        <v>0.04</v>
      </c>
      <c r="N23" s="56"/>
      <c r="O23" s="59"/>
      <c r="P23" s="61"/>
    </row>
    <row r="24" spans="1:16" ht="20.25" thickBot="1" x14ac:dyDescent="0.3">
      <c r="A24" s="50"/>
      <c r="B24" s="51"/>
      <c r="C24" s="52"/>
      <c r="D24" s="3" t="s">
        <v>43</v>
      </c>
      <c r="E24" s="53" t="s">
        <v>44</v>
      </c>
      <c r="F24" s="54"/>
      <c r="G24" s="54"/>
      <c r="H24" s="54"/>
      <c r="I24" s="54"/>
      <c r="J24" s="54"/>
      <c r="K24" s="54"/>
      <c r="L24" s="54"/>
      <c r="M24" s="13">
        <v>0.14000000000000001</v>
      </c>
      <c r="N24" s="57"/>
      <c r="O24" s="60"/>
      <c r="P24" s="41"/>
    </row>
    <row r="25" spans="1:16" ht="20.25" thickBot="1" x14ac:dyDescent="0.3">
      <c r="A25" s="28">
        <v>6</v>
      </c>
      <c r="B25" s="29"/>
      <c r="C25" s="30"/>
      <c r="D25" s="17" t="s">
        <v>45</v>
      </c>
      <c r="E25" s="34" t="s">
        <v>46</v>
      </c>
      <c r="F25" s="35"/>
      <c r="G25" s="35"/>
      <c r="H25" s="35"/>
      <c r="I25" s="35"/>
      <c r="J25" s="35"/>
      <c r="K25" s="35"/>
      <c r="L25" s="35"/>
      <c r="M25" s="18">
        <v>0.14000000000000001</v>
      </c>
      <c r="N25" s="36">
        <f>M25+M26</f>
        <v>0.68</v>
      </c>
      <c r="O25" s="38">
        <f>N25/N27</f>
        <v>0.1650485436893204</v>
      </c>
      <c r="P25" s="40">
        <f>O25*L3</f>
        <v>0</v>
      </c>
    </row>
    <row r="26" spans="1:16" ht="20.25" thickBot="1" x14ac:dyDescent="0.3">
      <c r="A26" s="31"/>
      <c r="B26" s="32"/>
      <c r="C26" s="33"/>
      <c r="D26" s="19" t="s">
        <v>47</v>
      </c>
      <c r="E26" s="42" t="s">
        <v>48</v>
      </c>
      <c r="F26" s="43"/>
      <c r="G26" s="43"/>
      <c r="H26" s="43"/>
      <c r="I26" s="43"/>
      <c r="J26" s="43"/>
      <c r="K26" s="43"/>
      <c r="L26" s="43"/>
      <c r="M26" s="20">
        <v>0.54</v>
      </c>
      <c r="N26" s="37"/>
      <c r="O26" s="39"/>
      <c r="P26" s="41"/>
    </row>
    <row r="27" spans="1:16" ht="20.25" thickBot="1" x14ac:dyDescent="0.3">
      <c r="A27" s="25" t="s">
        <v>49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7"/>
      <c r="M27" s="22">
        <f>SUM(M5:M26)</f>
        <v>4.120000000000001</v>
      </c>
      <c r="N27" s="23">
        <f>SUM(N5:N26)</f>
        <v>4.12</v>
      </c>
      <c r="O27" s="24"/>
      <c r="P27" s="21">
        <f>SUM(P5:P26)</f>
        <v>0</v>
      </c>
    </row>
  </sheetData>
  <mergeCells count="52">
    <mergeCell ref="A1:P1"/>
    <mergeCell ref="A4:C4"/>
    <mergeCell ref="E4:L4"/>
    <mergeCell ref="M4:N4"/>
    <mergeCell ref="A2:P3"/>
    <mergeCell ref="A5:C9"/>
    <mergeCell ref="E5:L5"/>
    <mergeCell ref="N5:N9"/>
    <mergeCell ref="O5:O9"/>
    <mergeCell ref="P5:P9"/>
    <mergeCell ref="E6:L6"/>
    <mergeCell ref="E7:L7"/>
    <mergeCell ref="E8:L8"/>
    <mergeCell ref="E9:L9"/>
    <mergeCell ref="A10:C12"/>
    <mergeCell ref="E10:L10"/>
    <mergeCell ref="N10:N12"/>
    <mergeCell ref="O10:O12"/>
    <mergeCell ref="P10:P12"/>
    <mergeCell ref="E11:L11"/>
    <mergeCell ref="E12:L12"/>
    <mergeCell ref="A13:C15"/>
    <mergeCell ref="E13:L13"/>
    <mergeCell ref="N13:N15"/>
    <mergeCell ref="O13:O15"/>
    <mergeCell ref="P13:P15"/>
    <mergeCell ref="E14:L14"/>
    <mergeCell ref="E15:L15"/>
    <mergeCell ref="A16:C20"/>
    <mergeCell ref="E16:L16"/>
    <mergeCell ref="N16:N20"/>
    <mergeCell ref="O16:O20"/>
    <mergeCell ref="P16:P20"/>
    <mergeCell ref="E17:L17"/>
    <mergeCell ref="E18:L18"/>
    <mergeCell ref="E19:L19"/>
    <mergeCell ref="E20:L20"/>
    <mergeCell ref="P25:P26"/>
    <mergeCell ref="E26:L26"/>
    <mergeCell ref="A21:C24"/>
    <mergeCell ref="E21:L21"/>
    <mergeCell ref="N21:N24"/>
    <mergeCell ref="O21:O24"/>
    <mergeCell ref="P21:P24"/>
    <mergeCell ref="E22:L22"/>
    <mergeCell ref="E23:L23"/>
    <mergeCell ref="E24:L24"/>
    <mergeCell ref="A27:L27"/>
    <mergeCell ref="A25:C26"/>
    <mergeCell ref="E25:L25"/>
    <mergeCell ref="N25:N26"/>
    <mergeCell ref="O25:O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Renate</dc:creator>
  <cp:lastModifiedBy>Renate</cp:lastModifiedBy>
  <dcterms:created xsi:type="dcterms:W3CDTF">2015-06-05T18:17:20Z</dcterms:created>
  <dcterms:modified xsi:type="dcterms:W3CDTF">2022-11-15T14:26:02Z</dcterms:modified>
</cp:coreProperties>
</file>